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тыгинская школа-интернатдокументы на 2024-2025 уч год\24-25 расписание тарифика\"/>
    </mc:Choice>
  </mc:AlternateContent>
  <bookViews>
    <workbookView xWindow="0" yWindow="0" windowWidth="28800" windowHeight="12135"/>
  </bookViews>
  <sheets>
    <sheet name="РАБОЧИЙ" sheetId="1" r:id="rId1"/>
    <sheet name="Лист1" sheetId="2" r:id="rId2"/>
  </sheets>
  <definedNames>
    <definedName name="_GoBack" localSheetId="0">РАБОЧИЙ!#REF!</definedName>
    <definedName name="_xlnm._FilterDatabase" localSheetId="0" hidden="1">РАБОЧИЙ!$A$2:$P$15</definedName>
    <definedName name="Z_F6377BE1_68BC_4D91_864F_7F18CC3FFDC9_.wvu.FilterData" localSheetId="0" hidden="1">РАБОЧИЙ!#REF!</definedName>
    <definedName name="Z_F6377BE1_68BC_4D91_864F_7F18CC3FFDC9_.wvu.PrintArea" localSheetId="0" hidden="1">РАБОЧИЙ!$A$2:$P$2</definedName>
    <definedName name="_xlnm.Print_Titles" localSheetId="0">РАБОЧИЙ!$2:$2</definedName>
    <definedName name="_xlnm.Print_Area" localSheetId="0">РАБОЧИЙ!$A$1:$V$35</definedName>
  </definedNames>
  <calcPr calcId="152511"/>
  <customWorkbookViews>
    <customWorkbookView name="vss - Личное представление" guid="{F6377BE1-68BC-4D91-864F-7F18CC3FFDC9}" mergeInterval="0" personalView="1" maximized="1" xWindow="1" yWindow="1" windowWidth="1916" windowHeight="804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L4" i="1" l="1"/>
  <c r="L5" i="1"/>
  <c r="L6" i="1"/>
  <c r="L7" i="1"/>
  <c r="L8" i="1"/>
  <c r="L9" i="1"/>
  <c r="L10" i="1"/>
  <c r="L11" i="1"/>
  <c r="L12" i="1"/>
  <c r="L13" i="1"/>
  <c r="L14" i="1"/>
  <c r="L15" i="1"/>
  <c r="L3" i="1"/>
  <c r="O12" i="1" l="1"/>
  <c r="O10" i="1"/>
  <c r="O8" i="1"/>
  <c r="O3" i="1"/>
  <c r="O14" i="1"/>
  <c r="O6" i="1"/>
  <c r="P3" i="1" l="1"/>
</calcChain>
</file>

<file path=xl/sharedStrings.xml><?xml version="1.0" encoding="utf-8"?>
<sst xmlns="http://schemas.openxmlformats.org/spreadsheetml/2006/main" count="91" uniqueCount="53">
  <si>
    <t>Наименование учреждения, оказывающего услугу (выполняющего работу)</t>
  </si>
  <si>
    <t>Наименование оказываемой услуги (выполняемой работы)</t>
  </si>
  <si>
    <t>Вариант оказания (выполнения)</t>
  </si>
  <si>
    <t>Наименование показателя</t>
  </si>
  <si>
    <t>Оценка выполнения краевым государственным учреждением государственного задания по каждому показателю</t>
  </si>
  <si>
    <t>Исполнение ГЗ</t>
  </si>
  <si>
    <t>ИНН учреждения, оказывающего услугу (выполняющего работу)</t>
  </si>
  <si>
    <t>Код государственной услуги (работы)</t>
  </si>
  <si>
    <t>Оценка итоговая по каждой услуге</t>
  </si>
  <si>
    <t>Единица измерения</t>
  </si>
  <si>
    <t>Показатель качества</t>
  </si>
  <si>
    <t>%</t>
  </si>
  <si>
    <t>Число обучающихся</t>
  </si>
  <si>
    <t>34.Д39.0</t>
  </si>
  <si>
    <t>Коррекционно-развивающая, компенсирующая и логопедическая помощь обучающимся</t>
  </si>
  <si>
    <t>34.Г54.0</t>
  </si>
  <si>
    <t>Человек</t>
  </si>
  <si>
    <t>35.Г54.0</t>
  </si>
  <si>
    <t>Присмотр и уход</t>
  </si>
  <si>
    <t>Число детей</t>
  </si>
  <si>
    <t>Предоставление питания</t>
  </si>
  <si>
    <t>34.Д07.0</t>
  </si>
  <si>
    <t>35.Д07.0</t>
  </si>
  <si>
    <t>Содержание детей</t>
  </si>
  <si>
    <t>34.Г41.0</t>
  </si>
  <si>
    <t>35.Г41.0</t>
  </si>
  <si>
    <t>Реализация адаптированных основных общеобразовательных программ для детей с умственной отсталостью</t>
  </si>
  <si>
    <t>35.Д39.0</t>
  </si>
  <si>
    <t>49.39</t>
  </si>
  <si>
    <t>Количество рейсов</t>
  </si>
  <si>
    <t>Путевые листы</t>
  </si>
  <si>
    <t>услуга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</si>
  <si>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</si>
  <si>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КГБОУ «Мотыгинская  школа-интернат»</t>
  </si>
  <si>
    <t>Показатель (Показатель качества, Показатель объема)</t>
  </si>
  <si>
    <t>Сводная оценка выполнения краевыми государственными учреждениями государственного задания по показателям Показатель качества и  Показатель объема для каждой услуги (работы)</t>
  </si>
  <si>
    <t>Единиц</t>
  </si>
  <si>
    <t>работа</t>
  </si>
  <si>
    <t xml:space="preserve">Показатель объема </t>
  </si>
  <si>
    <t xml:space="preserve">34.785.0 </t>
  </si>
  <si>
    <t xml:space="preserve">35.785.0 </t>
  </si>
  <si>
    <t>Соблюдение сроков выполнения заданий</t>
  </si>
  <si>
    <t>Классные журналы, заявление родителей, приказы по школе.</t>
  </si>
  <si>
    <t>Списоки обучающихся по заключениям районного ПМПк, журналы специалистов.</t>
  </si>
  <si>
    <t>Заявление родителей, список воспитанников, журнал воспитателя.</t>
  </si>
  <si>
    <t>Данные по всеобучу, классые журналы, данные из норм выдачи продуктов на каждый день.</t>
  </si>
  <si>
    <t>Фактическое значение 
за 2024 год</t>
  </si>
  <si>
    <t>Значение, утвержденное 
в государственном задании на 2024 год</t>
  </si>
  <si>
    <t>Причины отклонения значений от запланированных</t>
  </si>
  <si>
    <t>Источник информации о фактическом значении показателя</t>
  </si>
  <si>
    <t xml:space="preserve">Сводный отчет о фактическом исполнении государственного задания краевым государственным учреждением  в 2024 году </t>
  </si>
  <si>
    <t>15.01.2025 год</t>
  </si>
  <si>
    <t>И.о. директора КГБОУ "Мотыгинская школа-интернат" ________________Писарева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</si>
</sst>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&quot; &quot;#,##0.00&quot;    &quot;;&quot;-&quot;#,##0.00&quot;    &quot;;&quot; -&quot;#&quot;    &quot;;@&quot; &quot;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4" fontId="4" fillId="0" borderId="0"/>
    <xf numFmtId="0" fontId="1" fillId="0" borderId="0"/>
    <xf numFmtId="0" fontId="6" fillId="0" borderId="0"/>
    <xf numFmtId="164" fontId="4" fillId="0" borderId="0"/>
    <xf numFmtId="165" fontId="4" fillId="0" borderId="0"/>
    <xf numFmtId="43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3" fillId="0" borderId="0" xfId="0" applyFont="1"/>
    <xf numFmtId="0" fontId="0" fillId="2" borderId="0" xfId="0" applyFill="1" applyAlignment="1">
      <alignment horizontal="center" vertical="center"/>
    </xf>
    <xf numFmtId="0" fontId="3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9" fontId="11" fillId="0" borderId="3" xfId="1" applyFont="1" applyFill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8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wrapText="1"/>
    </xf>
  </cellXfs>
  <cellStyles count="9">
    <cellStyle name="Excel Built-in Comma" xfId="6"/>
    <cellStyle name="Excel Built-in Normal" xfId="2"/>
    <cellStyle name="Excel Built-in Normal 1" xfId="4"/>
    <cellStyle name="Excel Built-in Normal 2" xfId="5"/>
    <cellStyle name="Обычный" xfId="0" builtinId="0"/>
    <cellStyle name="Обычный 2" xfId="3"/>
    <cellStyle name="Обычный 6" xfId="8"/>
    <cellStyle name="Процентный" xfId="1" builtinId="5"/>
    <cellStyle name="Финансовый 2" xfId="7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18"/>
  <sheetViews>
    <sheetView tabSelected="1" view="pageBreakPreview" zoomScale="50" zoomScaleNormal="60" zoomScaleSheetLayoutView="50" zoomScalePageLayoutView="50" workbookViewId="0">
      <selection activeCell="J14" sqref="J14"/>
    </sheetView>
  </sheetViews>
  <sheetFormatPr defaultColWidth="8.85546875" defaultRowHeight="15.75" x14ac:dyDescent="0.25"/>
  <cols>
    <col min="1" max="1" width="20.28515625" style="1" customWidth="1"/>
    <col min="2" max="3" width="17" style="1" customWidth="1"/>
    <col min="4" max="4" width="35.42578125" style="1" customWidth="1"/>
    <col min="5" max="5" width="15.5703125" style="1" customWidth="1"/>
    <col min="6" max="6" width="25.42578125" style="1" customWidth="1"/>
    <col min="7" max="7" width="38.42578125" style="1" customWidth="1"/>
    <col min="8" max="8" width="14.42578125" style="4" customWidth="1"/>
    <col min="9" max="9" width="18.28515625" style="4" customWidth="1"/>
    <col min="10" max="10" width="16.7109375" style="4" customWidth="1"/>
    <col min="11" max="11" width="22" style="4" customWidth="1"/>
    <col min="12" max="12" width="35.42578125" style="4" customWidth="1"/>
    <col min="13" max="13" width="11.140625" style="2" customWidth="1"/>
    <col min="14" max="14" width="47.7109375" style="2" customWidth="1"/>
    <col min="15" max="15" width="21.42578125" style="3" customWidth="1"/>
    <col min="16" max="16" width="16.42578125" style="7" hidden="1" customWidth="1"/>
    <col min="17" max="21" width="0" hidden="1" customWidth="1"/>
  </cols>
  <sheetData>
    <row r="1" spans="1:16" s="5" customFormat="1" ht="46.5" customHeight="1" thickBot="1" x14ac:dyDescent="0.3">
      <c r="A1" s="20" t="s">
        <v>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6" customFormat="1" ht="147" customHeight="1" x14ac:dyDescent="0.25">
      <c r="A2" s="15" t="s">
        <v>0</v>
      </c>
      <c r="B2" s="15" t="s">
        <v>6</v>
      </c>
      <c r="C2" s="15" t="s">
        <v>7</v>
      </c>
      <c r="D2" s="15" t="s">
        <v>1</v>
      </c>
      <c r="E2" s="15" t="s">
        <v>2</v>
      </c>
      <c r="F2" s="15" t="s">
        <v>34</v>
      </c>
      <c r="G2" s="15" t="s">
        <v>3</v>
      </c>
      <c r="H2" s="15" t="s">
        <v>9</v>
      </c>
      <c r="I2" s="15" t="s">
        <v>47</v>
      </c>
      <c r="J2" s="15" t="s">
        <v>46</v>
      </c>
      <c r="K2" s="15" t="s">
        <v>4</v>
      </c>
      <c r="L2" s="15" t="s">
        <v>35</v>
      </c>
      <c r="M2" s="15" t="s">
        <v>48</v>
      </c>
      <c r="N2" s="16" t="s">
        <v>49</v>
      </c>
      <c r="O2" s="16" t="s">
        <v>8</v>
      </c>
      <c r="P2" s="8" t="s">
        <v>5</v>
      </c>
    </row>
    <row r="3" spans="1:16" s="19" customFormat="1" ht="40.5" x14ac:dyDescent="0.25">
      <c r="A3" s="31" t="s">
        <v>33</v>
      </c>
      <c r="B3" s="32">
        <v>2426002071</v>
      </c>
      <c r="C3" s="9" t="s">
        <v>13</v>
      </c>
      <c r="D3" s="22" t="s">
        <v>26</v>
      </c>
      <c r="E3" s="33" t="s">
        <v>31</v>
      </c>
      <c r="F3" s="33" t="s">
        <v>38</v>
      </c>
      <c r="G3" s="9" t="s">
        <v>12</v>
      </c>
      <c r="H3" s="9" t="s">
        <v>16</v>
      </c>
      <c r="I3" s="10">
        <v>12</v>
      </c>
      <c r="J3" s="10">
        <v>12</v>
      </c>
      <c r="K3" s="17">
        <f>J3/I3</f>
        <v>1</v>
      </c>
      <c r="L3" s="18">
        <f>K3</f>
        <v>1</v>
      </c>
      <c r="M3" s="11"/>
      <c r="N3" s="12" t="s">
        <v>42</v>
      </c>
      <c r="O3" s="23">
        <f>SUM(L3:L5)/3</f>
        <v>1</v>
      </c>
      <c r="P3" s="21">
        <f>SUM(O3:O15)/6</f>
        <v>1</v>
      </c>
    </row>
    <row r="4" spans="1:16" s="19" customFormat="1" ht="40.5" x14ac:dyDescent="0.25">
      <c r="A4" s="31"/>
      <c r="B4" s="32"/>
      <c r="C4" s="9" t="s">
        <v>27</v>
      </c>
      <c r="D4" s="22"/>
      <c r="E4" s="33"/>
      <c r="F4" s="33"/>
      <c r="G4" s="9" t="s">
        <v>12</v>
      </c>
      <c r="H4" s="9" t="s">
        <v>16</v>
      </c>
      <c r="I4" s="10">
        <v>24</v>
      </c>
      <c r="J4" s="10">
        <v>24</v>
      </c>
      <c r="K4" s="17">
        <f t="shared" ref="K4:K15" si="0">J4/I4</f>
        <v>1</v>
      </c>
      <c r="L4" s="18">
        <f t="shared" ref="L4:L15" si="1">K4</f>
        <v>1</v>
      </c>
      <c r="M4" s="11"/>
      <c r="N4" s="12" t="s">
        <v>42</v>
      </c>
      <c r="O4" s="24"/>
      <c r="P4" s="21"/>
    </row>
    <row r="5" spans="1:16" s="19" customFormat="1" ht="40.5" x14ac:dyDescent="0.25">
      <c r="A5" s="31"/>
      <c r="B5" s="32"/>
      <c r="C5" s="9" t="s">
        <v>27</v>
      </c>
      <c r="D5" s="22"/>
      <c r="E5" s="33"/>
      <c r="F5" s="33"/>
      <c r="G5" s="9" t="s">
        <v>12</v>
      </c>
      <c r="H5" s="9" t="s">
        <v>16</v>
      </c>
      <c r="I5" s="10">
        <v>4</v>
      </c>
      <c r="J5" s="10">
        <v>4</v>
      </c>
      <c r="K5" s="17">
        <f t="shared" si="0"/>
        <v>1</v>
      </c>
      <c r="L5" s="18">
        <f t="shared" si="1"/>
        <v>1</v>
      </c>
      <c r="M5" s="11"/>
      <c r="N5" s="12" t="s">
        <v>42</v>
      </c>
      <c r="O5" s="24"/>
      <c r="P5" s="21"/>
    </row>
    <row r="6" spans="1:16" s="19" customFormat="1" ht="60.75" x14ac:dyDescent="0.25">
      <c r="A6" s="31"/>
      <c r="B6" s="32"/>
      <c r="C6" s="9" t="s">
        <v>15</v>
      </c>
      <c r="D6" s="22" t="s">
        <v>14</v>
      </c>
      <c r="E6" s="33" t="s">
        <v>31</v>
      </c>
      <c r="F6" s="33" t="s">
        <v>38</v>
      </c>
      <c r="G6" s="9" t="s">
        <v>12</v>
      </c>
      <c r="H6" s="9" t="s">
        <v>16</v>
      </c>
      <c r="I6" s="10">
        <v>11</v>
      </c>
      <c r="J6" s="10">
        <v>11</v>
      </c>
      <c r="K6" s="17">
        <f t="shared" si="0"/>
        <v>1</v>
      </c>
      <c r="L6" s="18">
        <f t="shared" si="1"/>
        <v>1</v>
      </c>
      <c r="M6" s="11"/>
      <c r="N6" s="12" t="s">
        <v>43</v>
      </c>
      <c r="O6" s="23">
        <f t="shared" ref="O6" si="2">SUM(L6:L7)/2</f>
        <v>1</v>
      </c>
      <c r="P6" s="21"/>
    </row>
    <row r="7" spans="1:16" s="19" customFormat="1" ht="60.75" x14ac:dyDescent="0.25">
      <c r="A7" s="31"/>
      <c r="B7" s="32"/>
      <c r="C7" s="9" t="s">
        <v>17</v>
      </c>
      <c r="D7" s="22"/>
      <c r="E7" s="33"/>
      <c r="F7" s="33"/>
      <c r="G7" s="9" t="s">
        <v>12</v>
      </c>
      <c r="H7" s="9" t="s">
        <v>16</v>
      </c>
      <c r="I7" s="10">
        <v>28</v>
      </c>
      <c r="J7" s="10">
        <v>28</v>
      </c>
      <c r="K7" s="17">
        <f t="shared" si="0"/>
        <v>1</v>
      </c>
      <c r="L7" s="18">
        <f t="shared" si="1"/>
        <v>1</v>
      </c>
      <c r="M7" s="11"/>
      <c r="N7" s="12" t="s">
        <v>43</v>
      </c>
      <c r="O7" s="24"/>
      <c r="P7" s="21"/>
    </row>
    <row r="8" spans="1:16" s="19" customFormat="1" ht="60.75" x14ac:dyDescent="0.25">
      <c r="A8" s="31"/>
      <c r="B8" s="32"/>
      <c r="C8" s="9" t="s">
        <v>39</v>
      </c>
      <c r="D8" s="22" t="s">
        <v>18</v>
      </c>
      <c r="E8" s="33" t="s">
        <v>31</v>
      </c>
      <c r="F8" s="33" t="s">
        <v>38</v>
      </c>
      <c r="G8" s="9" t="s">
        <v>19</v>
      </c>
      <c r="H8" s="9" t="s">
        <v>16</v>
      </c>
      <c r="I8" s="10">
        <v>5</v>
      </c>
      <c r="J8" s="10">
        <v>5</v>
      </c>
      <c r="K8" s="17">
        <f t="shared" si="0"/>
        <v>1</v>
      </c>
      <c r="L8" s="18">
        <f t="shared" si="1"/>
        <v>1</v>
      </c>
      <c r="M8" s="11"/>
      <c r="N8" s="12" t="s">
        <v>44</v>
      </c>
      <c r="O8" s="23">
        <f t="shared" ref="O8" si="3">SUM(L8:L9)/2</f>
        <v>1</v>
      </c>
      <c r="P8" s="21"/>
    </row>
    <row r="9" spans="1:16" s="19" customFormat="1" ht="60.75" x14ac:dyDescent="0.25">
      <c r="A9" s="31"/>
      <c r="B9" s="32"/>
      <c r="C9" s="9" t="s">
        <v>40</v>
      </c>
      <c r="D9" s="22"/>
      <c r="E9" s="33"/>
      <c r="F9" s="33"/>
      <c r="G9" s="9" t="s">
        <v>19</v>
      </c>
      <c r="H9" s="9" t="s">
        <v>16</v>
      </c>
      <c r="I9" s="10">
        <v>13</v>
      </c>
      <c r="J9" s="10">
        <v>13</v>
      </c>
      <c r="K9" s="17">
        <f t="shared" si="0"/>
        <v>1</v>
      </c>
      <c r="L9" s="18">
        <f t="shared" si="1"/>
        <v>1</v>
      </c>
      <c r="M9" s="11"/>
      <c r="N9" s="12" t="s">
        <v>44</v>
      </c>
      <c r="O9" s="24"/>
      <c r="P9" s="21"/>
    </row>
    <row r="10" spans="1:16" s="19" customFormat="1" ht="60.75" x14ac:dyDescent="0.25">
      <c r="A10" s="31"/>
      <c r="B10" s="32"/>
      <c r="C10" s="9" t="s">
        <v>24</v>
      </c>
      <c r="D10" s="22" t="s">
        <v>23</v>
      </c>
      <c r="E10" s="33" t="s">
        <v>31</v>
      </c>
      <c r="F10" s="33" t="s">
        <v>38</v>
      </c>
      <c r="G10" s="9" t="s">
        <v>12</v>
      </c>
      <c r="H10" s="9" t="s">
        <v>16</v>
      </c>
      <c r="I10" s="10">
        <v>7</v>
      </c>
      <c r="J10" s="10">
        <v>7</v>
      </c>
      <c r="K10" s="17">
        <f t="shared" si="0"/>
        <v>1</v>
      </c>
      <c r="L10" s="18">
        <f t="shared" si="1"/>
        <v>1</v>
      </c>
      <c r="M10" s="11"/>
      <c r="N10" s="12" t="s">
        <v>44</v>
      </c>
      <c r="O10" s="23">
        <f t="shared" ref="O10" si="4">SUM(L10:L11)/2</f>
        <v>1</v>
      </c>
      <c r="P10" s="21"/>
    </row>
    <row r="11" spans="1:16" s="19" customFormat="1" ht="60.75" x14ac:dyDescent="0.25">
      <c r="A11" s="31"/>
      <c r="B11" s="32"/>
      <c r="C11" s="9" t="s">
        <v>25</v>
      </c>
      <c r="D11" s="22"/>
      <c r="E11" s="33"/>
      <c r="F11" s="33"/>
      <c r="G11" s="9" t="s">
        <v>12</v>
      </c>
      <c r="H11" s="9" t="s">
        <v>16</v>
      </c>
      <c r="I11" s="10">
        <v>11</v>
      </c>
      <c r="J11" s="10">
        <v>11</v>
      </c>
      <c r="K11" s="17">
        <f t="shared" si="0"/>
        <v>1</v>
      </c>
      <c r="L11" s="18">
        <f t="shared" si="1"/>
        <v>1</v>
      </c>
      <c r="M11" s="11"/>
      <c r="N11" s="12" t="s">
        <v>44</v>
      </c>
      <c r="O11" s="24"/>
      <c r="P11" s="21"/>
    </row>
    <row r="12" spans="1:16" s="19" customFormat="1" ht="60.75" x14ac:dyDescent="0.25">
      <c r="A12" s="31"/>
      <c r="B12" s="32"/>
      <c r="C12" s="9" t="s">
        <v>21</v>
      </c>
      <c r="D12" s="22" t="s">
        <v>20</v>
      </c>
      <c r="E12" s="33" t="s">
        <v>31</v>
      </c>
      <c r="F12" s="33" t="s">
        <v>38</v>
      </c>
      <c r="G12" s="9" t="s">
        <v>12</v>
      </c>
      <c r="H12" s="9" t="s">
        <v>16</v>
      </c>
      <c r="I12" s="10">
        <v>12</v>
      </c>
      <c r="J12" s="10">
        <v>12</v>
      </c>
      <c r="K12" s="17">
        <f t="shared" si="0"/>
        <v>1</v>
      </c>
      <c r="L12" s="18">
        <f t="shared" si="1"/>
        <v>1</v>
      </c>
      <c r="M12" s="11"/>
      <c r="N12" s="12" t="s">
        <v>45</v>
      </c>
      <c r="O12" s="23">
        <f t="shared" ref="O12" si="5">SUM(L12:L13)/2</f>
        <v>1</v>
      </c>
      <c r="P12" s="21"/>
    </row>
    <row r="13" spans="1:16" s="19" customFormat="1" ht="60.75" x14ac:dyDescent="0.25">
      <c r="A13" s="31"/>
      <c r="B13" s="32"/>
      <c r="C13" s="9" t="s">
        <v>22</v>
      </c>
      <c r="D13" s="22"/>
      <c r="E13" s="33"/>
      <c r="F13" s="33"/>
      <c r="G13" s="9" t="s">
        <v>12</v>
      </c>
      <c r="H13" s="9" t="s">
        <v>16</v>
      </c>
      <c r="I13" s="10">
        <v>24</v>
      </c>
      <c r="J13" s="10">
        <v>24</v>
      </c>
      <c r="K13" s="17">
        <f t="shared" si="0"/>
        <v>1</v>
      </c>
      <c r="L13" s="18">
        <f t="shared" si="1"/>
        <v>1</v>
      </c>
      <c r="M13" s="11"/>
      <c r="N13" s="12" t="s">
        <v>45</v>
      </c>
      <c r="O13" s="24"/>
      <c r="P13" s="21"/>
    </row>
    <row r="14" spans="1:16" s="19" customFormat="1" ht="66" customHeight="1" x14ac:dyDescent="0.25">
      <c r="A14" s="31"/>
      <c r="B14" s="32"/>
      <c r="C14" s="9" t="s">
        <v>28</v>
      </c>
      <c r="D14" s="22" t="s">
        <v>32</v>
      </c>
      <c r="E14" s="33" t="s">
        <v>37</v>
      </c>
      <c r="F14" s="13" t="s">
        <v>38</v>
      </c>
      <c r="G14" s="9" t="s">
        <v>29</v>
      </c>
      <c r="H14" s="14" t="s">
        <v>36</v>
      </c>
      <c r="I14" s="10">
        <v>688</v>
      </c>
      <c r="J14" s="10">
        <v>688</v>
      </c>
      <c r="K14" s="17">
        <f t="shared" si="0"/>
        <v>1</v>
      </c>
      <c r="L14" s="18">
        <f t="shared" si="1"/>
        <v>1</v>
      </c>
      <c r="M14" s="11"/>
      <c r="N14" s="12" t="s">
        <v>30</v>
      </c>
      <c r="O14" s="23">
        <f t="shared" ref="O14" si="6">SUM(L14:L15)/2</f>
        <v>1</v>
      </c>
      <c r="P14" s="21"/>
    </row>
    <row r="15" spans="1:16" s="19" customFormat="1" ht="60" customHeight="1" x14ac:dyDescent="0.25">
      <c r="A15" s="31"/>
      <c r="B15" s="32"/>
      <c r="C15" s="9" t="s">
        <v>28</v>
      </c>
      <c r="D15" s="22"/>
      <c r="E15" s="33"/>
      <c r="F15" s="13" t="s">
        <v>10</v>
      </c>
      <c r="G15" s="9" t="s">
        <v>41</v>
      </c>
      <c r="H15" s="9" t="s">
        <v>11</v>
      </c>
      <c r="I15" s="10">
        <v>100</v>
      </c>
      <c r="J15" s="10">
        <v>100</v>
      </c>
      <c r="K15" s="17">
        <f t="shared" si="0"/>
        <v>1</v>
      </c>
      <c r="L15" s="18">
        <f t="shared" si="1"/>
        <v>1</v>
      </c>
      <c r="M15" s="11"/>
      <c r="N15" s="11" t="s">
        <v>30</v>
      </c>
      <c r="O15" s="24"/>
      <c r="P15" s="21"/>
    </row>
    <row r="16" spans="1:16" ht="21" customHeight="1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</row>
    <row r="17" spans="1:15" ht="49.5" customHeight="1" x14ac:dyDescent="0.25">
      <c r="A17" s="25" t="s">
        <v>52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 ht="25.5" customHeight="1" x14ac:dyDescent="0.25">
      <c r="A18" s="25" t="s">
        <v>51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</row>
  </sheetData>
  <autoFilter ref="A2:P15"/>
  <customSheetViews>
    <customSheetView guid="{F6377BE1-68BC-4D91-864F-7F18CC3FFDC9}" scale="50" showPageBreaks="1" printArea="1" filter="1" showAutoFilter="1" view="pageBreakPreview">
      <pane xSplit="1" ySplit="4" topLeftCell="B212" activePane="bottomRight" state="frozen"/>
      <selection pane="bottomRight" activeCell="O220" sqref="O220:O262"/>
      <colBreaks count="1" manualBreakCount="1">
        <brk id="17" max="1048575" man="1"/>
      </colBreaks>
      <pageMargins left="0.70866141732283472" right="0.70866141732283472" top="0.74803149606299213" bottom="0.74803149606299213" header="0.31496062992125984" footer="0.31496062992125984"/>
      <pageSetup paperSize="9" scale="35" orientation="landscape" horizontalDpi="4294967295" verticalDpi="4294967295" r:id="rId1"/>
      <autoFilter ref="A194:Q325">
        <filterColumn colId="7">
          <filters>
            <filter val="Единица"/>
          </filters>
        </filterColumn>
      </autoFilter>
    </customSheetView>
  </customSheetViews>
  <mergeCells count="30">
    <mergeCell ref="A17:O17"/>
    <mergeCell ref="A16:O16"/>
    <mergeCell ref="A18:O18"/>
    <mergeCell ref="A3:A15"/>
    <mergeCell ref="B3:B15"/>
    <mergeCell ref="D3:D5"/>
    <mergeCell ref="O3:O5"/>
    <mergeCell ref="E14:E15"/>
    <mergeCell ref="F3:F5"/>
    <mergeCell ref="F6:F7"/>
    <mergeCell ref="F8:F9"/>
    <mergeCell ref="F10:F11"/>
    <mergeCell ref="F12:F13"/>
    <mergeCell ref="E3:E5"/>
    <mergeCell ref="E6:E7"/>
    <mergeCell ref="E8:E9"/>
    <mergeCell ref="A1:P1"/>
    <mergeCell ref="P3:P15"/>
    <mergeCell ref="D6:D7"/>
    <mergeCell ref="O6:O7"/>
    <mergeCell ref="D8:D9"/>
    <mergeCell ref="O8:O9"/>
    <mergeCell ref="D10:D11"/>
    <mergeCell ref="O10:O11"/>
    <mergeCell ref="D12:D13"/>
    <mergeCell ref="O12:O13"/>
    <mergeCell ref="D14:D15"/>
    <mergeCell ref="O14:O15"/>
    <mergeCell ref="E10:E11"/>
    <mergeCell ref="E12:E13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37" orientation="landscape" r:id="rId2"/>
  <headerFooter differentFirst="1" scaleWithDoc="0" alignWithMargins="0">
    <oddHeader xml:space="preserve">&amp;C&amp;"Times New Roman,обычный"&amp;12&amp;P
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РАБОЧИЙ</vt:lpstr>
      <vt:lpstr>Лист1</vt:lpstr>
      <vt:lpstr>РАБОЧИЙ!Заголовки_для_печати</vt:lpstr>
      <vt:lpstr>РАБОЧИЙ!Область_печати</vt:lpstr>
    </vt:vector>
  </TitlesOfParts>
  <Company>Министерство образования и науки Красноясркого кра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rudakova</dc:creator>
  <cp:lastModifiedBy>Пользователь Windows</cp:lastModifiedBy>
  <cp:lastPrinted>2025-01-27T06:16:25Z</cp:lastPrinted>
  <dcterms:created xsi:type="dcterms:W3CDTF">2017-02-03T03:07:56Z</dcterms:created>
  <dcterms:modified xsi:type="dcterms:W3CDTF">2025-01-27T06:19:10Z</dcterms:modified>
</cp:coreProperties>
</file>